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R:\Konkursy 2024\Konkurs nr 67 - RTG, USG, TK - Kraków\"/>
    </mc:Choice>
  </mc:AlternateContent>
  <xr:revisionPtr revIDLastSave="0" documentId="13_ncr:1_{3C819E06-B72A-43A5-9669-AC8EE43F4E36}" xr6:coauthVersionLast="47" xr6:coauthVersionMax="47" xr10:uidLastSave="{00000000-0000-0000-0000-000000000000}"/>
  <bookViews>
    <workbookView xWindow="-120" yWindow="-120" windowWidth="29040" windowHeight="15840" xr2:uid="{D5024998-3534-45D5-A88C-8BE6931398B0}"/>
  </bookViews>
  <sheets>
    <sheet name="formularz ofertowy" sheetId="1" r:id="rId1"/>
  </sheets>
  <definedNames>
    <definedName name="_xlnm.Print_Area" localSheetId="0">'formularz ofertowy'!$A$1:$F$115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9" i="1" l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A46" i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F45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20" i="1"/>
  <c r="A22" i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F15" i="1"/>
  <c r="F14" i="1"/>
  <c r="F13" i="1"/>
  <c r="F12" i="1"/>
  <c r="F11" i="1"/>
  <c r="F10" i="1"/>
  <c r="F9" i="1"/>
  <c r="F8" i="1"/>
  <c r="F7" i="1"/>
  <c r="F6" i="1"/>
  <c r="F5" i="1"/>
  <c r="F42" i="1" l="1"/>
  <c r="F110" i="1"/>
  <c r="F16" i="1"/>
  <c r="F17" i="1" s="1"/>
  <c r="E114" i="1" l="1"/>
</calcChain>
</file>

<file path=xl/sharedStrings.xml><?xml version="1.0" encoding="utf-8"?>
<sst xmlns="http://schemas.openxmlformats.org/spreadsheetml/2006/main" count="224" uniqueCount="191">
  <si>
    <t xml:space="preserve"> 87.031</t>
  </si>
  <si>
    <t>TK głowy bez wzmocnienia kontrastowego</t>
  </si>
  <si>
    <t>88.721</t>
  </si>
  <si>
    <t>Echokardiografia</t>
  </si>
  <si>
    <t>TK jamy brzusznej lub miednicy małej bez wzmocnienia kontrastowego i co najmniej dwie fazy ze
wzmocnieniem kontrastowym</t>
  </si>
  <si>
    <t xml:space="preserve"> 87.440</t>
  </si>
  <si>
    <t>RTG klatki piersiowej</t>
  </si>
  <si>
    <t xml:space="preserve"> 88.27</t>
  </si>
  <si>
    <t>RTG uda/kolana /podudzia</t>
  </si>
  <si>
    <t xml:space="preserve"> 88.28</t>
  </si>
  <si>
    <t>RTG kostki/stopy</t>
  </si>
  <si>
    <t>88.714</t>
  </si>
  <si>
    <t>USG naczyń szyi – doppler</t>
  </si>
  <si>
    <t>TK głowy bez i ze wzmocnieniem kontrastowym</t>
  </si>
  <si>
    <t xml:space="preserve"> 88.26</t>
  </si>
  <si>
    <t>87.412</t>
  </si>
  <si>
    <t>TK klatki piersiowej bez wzmocnienia kontrastowego i co najmniej dwie fazy ze wzmocnieniem kontrastowym</t>
  </si>
  <si>
    <t>87.034</t>
  </si>
  <si>
    <t>TK twarzoczaszki bez wzmocnienia kontrastowego</t>
  </si>
  <si>
    <t xml:space="preserve"> 88.23</t>
  </si>
  <si>
    <t>RTG nadgarstka/dłoni</t>
  </si>
  <si>
    <t>88.761</t>
  </si>
  <si>
    <t>USG brzucha i przestrzeni zaotrzewnowej</t>
  </si>
  <si>
    <t>87.415</t>
  </si>
  <si>
    <t>TK tętnic klatki piersiowej (w tym aorta)</t>
  </si>
  <si>
    <t>88.764</t>
  </si>
  <si>
    <t>USG transwaginalne</t>
  </si>
  <si>
    <t xml:space="preserve"> 88.387</t>
  </si>
  <si>
    <t>TK kręgosłupa lędźwiowo-krzyżowego bez wzmocnienia kontrastowego</t>
  </si>
  <si>
    <t>88.771</t>
  </si>
  <si>
    <t>Badanie USG zakrzepicy żył głębokich</t>
  </si>
  <si>
    <t xml:space="preserve"> 88.383</t>
  </si>
  <si>
    <t>TK kręgosłupa szyjnego bez wzmocnienia kontrastowego</t>
  </si>
  <si>
    <t>88.303</t>
  </si>
  <si>
    <t>TK kończyny dolnej bez wzmocnienia kontrastowego</t>
  </si>
  <si>
    <t>88.301</t>
  </si>
  <si>
    <t>TK kończyny górnej bez wzmocnienia kontrastowego</t>
  </si>
  <si>
    <t>87.410</t>
  </si>
  <si>
    <t>TK klatki piersiowej bez wzmocnienia kontrastowego</t>
  </si>
  <si>
    <t>88.732</t>
  </si>
  <si>
    <t>USG piersi</t>
  </si>
  <si>
    <t>87.033</t>
  </si>
  <si>
    <t>TK tętnic głowy i szyi</t>
  </si>
  <si>
    <t>88.010</t>
  </si>
  <si>
    <t>TK jamy brzusznej lub miednicy małej bez wzmocnienia kontrastowego</t>
  </si>
  <si>
    <t xml:space="preserve"> 87.123</t>
  </si>
  <si>
    <t>RTG wewnątrzustne zębowe</t>
  </si>
  <si>
    <t xml:space="preserve"> 88.241</t>
  </si>
  <si>
    <t>RTG kości kończyny górnej celowane lub czynnościowe</t>
  </si>
  <si>
    <t xml:space="preserve"> 88.22</t>
  </si>
  <si>
    <t>RTG kości łokcia/przedramienia</t>
  </si>
  <si>
    <t xml:space="preserve"> 88.385</t>
  </si>
  <si>
    <t>TK kręgosłupa piersiowego bez wzmocnienia kontrastowego</t>
  </si>
  <si>
    <t>88.777</t>
  </si>
  <si>
    <t>USG naczyń kończyn dolnych - doppler</t>
  </si>
  <si>
    <t>87.038</t>
  </si>
  <si>
    <t>TK szyi bez wzmocnienia kontrastowego i co najmniej dwie fazy ze wzmocnieniem kontrastowym</t>
  </si>
  <si>
    <t>88.381</t>
  </si>
  <si>
    <t>TK tętnic kończyn</t>
  </si>
  <si>
    <t xml:space="preserve"> 87.431</t>
  </si>
  <si>
    <t>RTG żeber</t>
  </si>
  <si>
    <t xml:space="preserve"> 87.83</t>
  </si>
  <si>
    <t xml:space="preserve"> 88.291</t>
  </si>
  <si>
    <t>RTG kości kończyny dolnej celowane lub czynnościowe</t>
  </si>
  <si>
    <t>88.789</t>
  </si>
  <si>
    <t>Diagnostyka USG macicy ciężarnej - pełna</t>
  </si>
  <si>
    <t>88.013</t>
  </si>
  <si>
    <t>TK tętnic jamy brzusznej (w tym aorta)</t>
  </si>
  <si>
    <t>88.713</t>
  </si>
  <si>
    <t>USG tarczycy i przytarczyc</t>
  </si>
  <si>
    <t>88.715</t>
  </si>
  <si>
    <t>USG węzłów chłonnych szyi</t>
  </si>
  <si>
    <t>88.793</t>
  </si>
  <si>
    <t>USG kończyn górnych lub dolnych</t>
  </si>
  <si>
    <t>88.717</t>
  </si>
  <si>
    <t>USG ślinianek</t>
  </si>
  <si>
    <t>88.304</t>
  </si>
  <si>
    <t>TK kończyny dolnej bez i ze wzmocnieniem kontrastowym</t>
  </si>
  <si>
    <t>87.433</t>
  </si>
  <si>
    <t>RTG obojczyków</t>
  </si>
  <si>
    <t>88.799</t>
  </si>
  <si>
    <t>USG moszny w tym jąder i najądrzy</t>
  </si>
  <si>
    <t xml:space="preserve"> 87.176</t>
  </si>
  <si>
    <t>RTG czaszki – przeglądowe</t>
  </si>
  <si>
    <t xml:space="preserve"> 87.174</t>
  </si>
  <si>
    <t>RTG twarzoczaszki – przeglądowe</t>
  </si>
  <si>
    <t>RTG mostka</t>
  </si>
  <si>
    <t xml:space="preserve"> 87.164</t>
  </si>
  <si>
    <t>RTG zatok nosa</t>
  </si>
  <si>
    <t xml:space="preserve"> 87.63</t>
  </si>
  <si>
    <t xml:space="preserve"> 87.54</t>
  </si>
  <si>
    <t xml:space="preserve"> 87.62</t>
  </si>
  <si>
    <t xml:space="preserve"> 87.165</t>
  </si>
  <si>
    <t>RTG nosa</t>
  </si>
  <si>
    <t xml:space="preserve"> 87.65</t>
  </si>
  <si>
    <t>87.496</t>
  </si>
  <si>
    <t>RTG tchawicy</t>
  </si>
  <si>
    <t>87.032</t>
  </si>
  <si>
    <t>TK klatki piersiowej bez i ze wzmocnieniem kontrastowym</t>
  </si>
  <si>
    <t>87.413</t>
  </si>
  <si>
    <t>TK klatki piersiowej bez i ze wzmocnieniem kontrastowym oraz bez lub z doustnym zakontrastowaniem
przełyku</t>
  </si>
  <si>
    <t xml:space="preserve"> 88.012</t>
  </si>
  <si>
    <t>TK jamy brzusznej lub miednicy małej bez i ze wzmocnieniem kontrastowym</t>
  </si>
  <si>
    <t>88.388</t>
  </si>
  <si>
    <t>TK kręgosłupa lędźwiowo-krzyżowego bez i ze wzmocnieniem kontrastowym</t>
  </si>
  <si>
    <t>88.389</t>
  </si>
  <si>
    <t>Inna TK ze wzmocnieniem kontrastowym</t>
  </si>
  <si>
    <t>88.384</t>
  </si>
  <si>
    <t>TK kręgosłupa szyjnego bez i ze wzmocnieniem kontrastowym</t>
  </si>
  <si>
    <t>88.386</t>
  </si>
  <si>
    <t>TK kręgosłupa piersiowego bez i ze wzmocnieniem kontrastowym</t>
  </si>
  <si>
    <t>87.733</t>
  </si>
  <si>
    <t>Urografia z kontrastem niejonowym</t>
  </si>
  <si>
    <t>87.037</t>
  </si>
  <si>
    <t>TK szyi bez i ze wzmocnieniem kontrastowym</t>
  </si>
  <si>
    <t>88.302</t>
  </si>
  <si>
    <t>TK kończyny górnej bez i ze wzmocnieniem kontrastowym</t>
  </si>
  <si>
    <t>87.035</t>
  </si>
  <si>
    <t>TK twarzoczaszki bez i ze wzmocnieniem kontrastowym</t>
  </si>
  <si>
    <t>88.794</t>
  </si>
  <si>
    <t>USG stawów barkowych</t>
  </si>
  <si>
    <t>88.795</t>
  </si>
  <si>
    <t>USG stawów łokciowych</t>
  </si>
  <si>
    <t>88.796</t>
  </si>
  <si>
    <t>USG stawów rąk lub stawów stóp</t>
  </si>
  <si>
    <t>88.797</t>
  </si>
  <si>
    <t>USG stawów biodrowych</t>
  </si>
  <si>
    <t>88.798</t>
  </si>
  <si>
    <t>USG stawów kolanowych</t>
  </si>
  <si>
    <t>RTG kręgosłupa odcinka szyjnego – celowane lub czynnościowe</t>
  </si>
  <si>
    <t xml:space="preserve"> 87.231</t>
  </si>
  <si>
    <t>RTG kręgosłupa odcinka piersiowego</t>
  </si>
  <si>
    <t xml:space="preserve"> 87.241</t>
  </si>
  <si>
    <t>RTG kręgosłupa odcinka lędźwiowo-krzyżowego – przeglądowe</t>
  </si>
  <si>
    <t xml:space="preserve"> 88.21</t>
  </si>
  <si>
    <t>RTG śródpiersia</t>
  </si>
  <si>
    <t>Formularz ofertowy - załącznik nr 1 do specyfikacji</t>
  </si>
  <si>
    <t>P A K I E T   N R  1</t>
  </si>
  <si>
    <t>P A K I E T   N R  2</t>
  </si>
  <si>
    <t>P A K I E T   N R  3</t>
  </si>
  <si>
    <t>RAZEM Pakiet nr 1</t>
  </si>
  <si>
    <t>RAZEM Pakiet nr 2</t>
  </si>
  <si>
    <t>RAZEM Pakiet nr 3</t>
  </si>
  <si>
    <t>RAZEM WARTOŚĆ ZAMÓWIENIA (Pakiet nr 1 + Pakiet nr 2 + Pakiet nr 3)</t>
  </si>
  <si>
    <t xml:space="preserve"> 87.030</t>
  </si>
  <si>
    <t xml:space="preserve"> 88.011</t>
  </si>
  <si>
    <t>RTG kości miednicy/biodra - inne</t>
  </si>
  <si>
    <t xml:space="preserve"> 87.411</t>
  </si>
  <si>
    <t>RTG kości barku i ramienia</t>
  </si>
  <si>
    <t>Lp</t>
  </si>
  <si>
    <t>ICD9</t>
  </si>
  <si>
    <t>Nazwa badania</t>
  </si>
  <si>
    <t>liczba badań w okresie obowiązywania umowy</t>
  </si>
  <si>
    <t>cena za 1 badanie</t>
  </si>
  <si>
    <t>wartość badań w okresie obwiązywania umowy</t>
  </si>
  <si>
    <t>TK tętnic głowy i szyi (podanie kontrastu przez pracowników Udzielającego zamówienia)</t>
  </si>
  <si>
    <t xml:space="preserve"> 88.199</t>
  </si>
  <si>
    <t>RTG jamy brzusznej - inne</t>
  </si>
  <si>
    <t xml:space="preserve"> 87.22</t>
  </si>
  <si>
    <t>RTG kręgosłupa szyjnego</t>
  </si>
  <si>
    <t>TK tętnic klatki piersiowej (w tym aorta) (podanie kontrastu przez pracowników Udzielającego zamówienia)</t>
  </si>
  <si>
    <t>RTG - Histerosalphingografia (kontrast cieniujący)</t>
  </si>
  <si>
    <t xml:space="preserve"> 87.432</t>
  </si>
  <si>
    <t xml:space="preserve"> 87.222</t>
  </si>
  <si>
    <t>TK klatki piersiowej bez wzmocnienia kontrastowego i co najmniej dwie fazy ze wzmocnieniem kontrastowym (podanie kontrastu przez pracowników Udzielającego zamówienia)</t>
  </si>
  <si>
    <t>RTG - Seriogram dolnego odcinka przewodu pokarmowego</t>
  </si>
  <si>
    <t>TK tętnic kończyn (podanie kontrastu przez pracowników Udzielającego zamówienia)</t>
  </si>
  <si>
    <t>RTG - Seriogram górnego odcinka przewodu pokarmowego</t>
  </si>
  <si>
    <t>RTG jelit - inne</t>
  </si>
  <si>
    <t>TK głowy bez wzmocnienia kontrastowego i co najmniej dwie fazy ze wzmocnieniem kontrastowym</t>
  </si>
  <si>
    <t>TK tętnic jamy brzusznej (w tym aorta) (podanie kontrastu przez pracowników Udzielającego zamówienia)</t>
  </si>
  <si>
    <t>RTG - Cholangiografia - inne</t>
  </si>
  <si>
    <t>TK szyi bez wzmocnienia kontrastowego i co najmniej dwie fazy ze wzmocnieniem kontrastowym (podanie kontrastu przez pracowników Udzielającego zamówienia)</t>
  </si>
  <si>
    <t>TK klatki piersiowej bez i ze wzmocnieniem kontrastowym (podanie kontrastu przez pracowników Udzielającego zamówienia)</t>
  </si>
  <si>
    <t>TK twarzoczaszki bez i ze wzmocnieniem kontrastowym (podanie kontrastu przez pracowników Udzielającego zamówienia)</t>
  </si>
  <si>
    <t>TK jamy brzusznej lub miednicy małej bez i ze wzmocnieniem kontrastowym (podanie kontrastu przez pracowników Udzielającego zamówienia)</t>
  </si>
  <si>
    <t>TK kończyny górnej bez i ze wzmocnieniem kontrastowym (podanie kontrastu przez pracowników Udzielającego zamówienia)</t>
  </si>
  <si>
    <t>TK szyi bez i ze wzmocnieniem kontrastowym (podanie kontrastu przez pracowników Udzielającego zamówienia)</t>
  </si>
  <si>
    <t>TK głowy bez wzmocnienia kontrastowego i co najmniej dwie fazy ze wzmocnieniem kontrastowym (podanie kontrastu przez pracowników Udzielającego zamówienia)</t>
  </si>
  <si>
    <t>TK klatki piersiowej bez i ze wzmocnieniem kontrastowym oraz bez lub z doustnym zakontrastowaniem
przełyku (podanie kontrastu przez pracowników Udzielającego zamówienia)</t>
  </si>
  <si>
    <t>TK kręgosłupa lędźwiowo-krzyżowego bez i ze wzmocnieniem kontrastowym (podanie kontrastu przez pracowników Udzielającego zamówienia)</t>
  </si>
  <si>
    <t>TK kończyny dolnej bez i ze wzmocnieniem kontrastowym (podanie kontrastu przez pracowników Udzielającego zamówienia)</t>
  </si>
  <si>
    <t>TK głowy bez i ze wzmocnieniem kontrastowym - (podanie kontrastu przez pracowników Udzielającego zamówienia)</t>
  </si>
  <si>
    <t>Inna TK ze wzmocnieniem kontrastowym (podanie kontrastu przez pracowników Udzielającego zamówienia)</t>
  </si>
  <si>
    <t>TK kręgosłupa szyjnego bez i ze wzmocnieniem kontrastowym (podanie kontrastu przez pracowników Udzielającego zamówienia)</t>
  </si>
  <si>
    <t>TK kręgosłupa piersiowego bez i ze wzmocnieniem kontrastowym (podanie kontrastu przez pracowników Udzielającego zamówienia)</t>
  </si>
  <si>
    <t>Urografia z kontrastem niejonowym (podanie kontrastu przez pracowników Udzielającego zamówienia)</t>
  </si>
  <si>
    <t xml:space="preserve"> 87.495</t>
  </si>
  <si>
    <t>TK jamy brzusznej lub miednicy małej bez wzmocnienia kontrastowego i co najmniej dwie fazy ze wzmocnieniem kontrastowym (podanie kontrastu przez pracowników Udzielającego zamówienia)</t>
  </si>
  <si>
    <t>TK szyi bez wzmocnienia kontrastowego</t>
  </si>
  <si>
    <t>87.036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</si>
</sst>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rgb="FF000000"/>
      <name val="Arial CE"/>
      <charset val="238"/>
    </font>
    <font>
      <b/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b/>
      <sz val="13"/>
      <color rgb="FF00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1">
    <xf numFmtId="0" fontId="0" fillId="0" borderId="0" xfId="0"/>
    <xf numFmtId="0" fontId="0" fillId="2" borderId="0" xfId="0" applyFill="1"/>
    <xf numFmtId="44" fontId="0" fillId="0" borderId="0" xfId="1" applyFont="1"/>
    <xf numFmtId="44" fontId="4" fillId="0" borderId="10" xfId="1" applyFont="1" applyFill="1" applyBorder="1"/>
    <xf numFmtId="0" fontId="3" fillId="0" borderId="12" xfId="0" applyFont="1" applyBorder="1" applyAlignment="1" applyProtection="1">
      <alignment horizontal="left" wrapText="1"/>
      <protection locked="0"/>
    </xf>
    <xf numFmtId="0" fontId="3" fillId="0" borderId="11" xfId="0" applyFont="1" applyBorder="1" applyAlignment="1" applyProtection="1">
      <alignment horizontal="left" wrapText="1"/>
      <protection locked="0"/>
    </xf>
    <xf numFmtId="44" fontId="4" fillId="0" borderId="16" xfId="1" applyFont="1" applyFill="1" applyBorder="1"/>
    <xf numFmtId="0" fontId="0" fillId="0" borderId="0" xfId="0" applyAlignment="1">
      <alignment horizontal="right"/>
    </xf>
    <xf numFmtId="0" fontId="8" fillId="2" borderId="0" xfId="0" applyFont="1" applyFill="1"/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6" borderId="23" xfId="0" applyFont="1" applyFill="1" applyBorder="1" applyAlignment="1">
      <alignment horizontal="center" vertical="center" wrapText="1"/>
    </xf>
    <xf numFmtId="0" fontId="3" fillId="0" borderId="27" xfId="0" applyFont="1" applyBorder="1" applyAlignment="1" applyProtection="1">
      <alignment horizontal="left" wrapText="1"/>
      <protection locked="0"/>
    </xf>
    <xf numFmtId="0" fontId="3" fillId="0" borderId="28" xfId="0" applyFont="1" applyBorder="1" applyAlignment="1" applyProtection="1">
      <alignment horizontal="left" wrapText="1"/>
      <protection locked="0"/>
    </xf>
    <xf numFmtId="44" fontId="0" fillId="0" borderId="0" xfId="1" applyFont="1" applyAlignment="1">
      <alignment horizontal="right"/>
    </xf>
    <xf numFmtId="0" fontId="7" fillId="4" borderId="2" xfId="0" applyFont="1" applyFill="1" applyBorder="1" applyAlignment="1">
      <alignment horizontal="center"/>
    </xf>
    <xf numFmtId="4" fontId="8" fillId="4" borderId="3" xfId="0" applyNumberFormat="1" applyFont="1" applyFill="1" applyBorder="1"/>
    <xf numFmtId="44" fontId="8" fillId="4" borderId="3" xfId="1" applyFont="1" applyFill="1" applyBorder="1" applyAlignment="1">
      <alignment horizontal="right"/>
    </xf>
    <xf numFmtId="44" fontId="8" fillId="4" borderId="4" xfId="1" applyFont="1" applyFill="1" applyBorder="1"/>
    <xf numFmtId="4" fontId="8" fillId="4" borderId="1" xfId="0" applyNumberFormat="1" applyFont="1" applyFill="1" applyBorder="1"/>
    <xf numFmtId="44" fontId="8" fillId="4" borderId="1" xfId="1" applyFont="1" applyFill="1" applyBorder="1" applyAlignment="1">
      <alignment horizontal="right"/>
    </xf>
    <xf numFmtId="44" fontId="8" fillId="4" borderId="6" xfId="1" applyFont="1" applyFill="1" applyBorder="1"/>
    <xf numFmtId="0" fontId="7" fillId="4" borderId="5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wrapText="1"/>
    </xf>
    <xf numFmtId="0" fontId="7" fillId="4" borderId="7" xfId="0" applyFont="1" applyFill="1" applyBorder="1" applyAlignment="1">
      <alignment horizontal="center"/>
    </xf>
    <xf numFmtId="4" fontId="8" fillId="4" borderId="8" xfId="0" applyNumberFormat="1" applyFont="1" applyFill="1" applyBorder="1"/>
    <xf numFmtId="44" fontId="8" fillId="4" borderId="8" xfId="1" applyFont="1" applyFill="1" applyBorder="1" applyAlignment="1">
      <alignment horizontal="right"/>
    </xf>
    <xf numFmtId="44" fontId="8" fillId="4" borderId="9" xfId="1" applyFont="1" applyFill="1" applyBorder="1"/>
    <xf numFmtId="0" fontId="7" fillId="3" borderId="24" xfId="0" applyFont="1" applyFill="1" applyBorder="1" applyAlignment="1">
      <alignment horizontal="center"/>
    </xf>
    <xf numFmtId="4" fontId="8" fillId="3" borderId="25" xfId="0" applyNumberFormat="1" applyFont="1" applyFill="1" applyBorder="1"/>
    <xf numFmtId="44" fontId="8" fillId="3" borderId="25" xfId="1" applyFont="1" applyFill="1" applyBorder="1" applyAlignment="1">
      <alignment horizontal="right"/>
    </xf>
    <xf numFmtId="44" fontId="8" fillId="3" borderId="26" xfId="1" applyFont="1" applyFill="1" applyBorder="1"/>
    <xf numFmtId="0" fontId="7" fillId="3" borderId="5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wrapText="1"/>
    </xf>
    <xf numFmtId="4" fontId="8" fillId="3" borderId="1" xfId="0" applyNumberFormat="1" applyFont="1" applyFill="1" applyBorder="1"/>
    <xf numFmtId="44" fontId="8" fillId="3" borderId="1" xfId="1" applyFont="1" applyFill="1" applyBorder="1" applyAlignment="1">
      <alignment horizontal="right"/>
    </xf>
    <xf numFmtId="44" fontId="8" fillId="3" borderId="6" xfId="1" applyFont="1" applyFill="1" applyBorder="1"/>
    <xf numFmtId="0" fontId="7" fillId="3" borderId="22" xfId="0" applyFont="1" applyFill="1" applyBorder="1" applyAlignment="1">
      <alignment horizontal="center"/>
    </xf>
    <xf numFmtId="4" fontId="8" fillId="3" borderId="23" xfId="0" applyNumberFormat="1" applyFont="1" applyFill="1" applyBorder="1"/>
    <xf numFmtId="44" fontId="8" fillId="3" borderId="23" xfId="1" applyFont="1" applyFill="1" applyBorder="1" applyAlignment="1">
      <alignment horizontal="right"/>
    </xf>
    <xf numFmtId="0" fontId="7" fillId="3" borderId="7" xfId="0" applyFont="1" applyFill="1" applyBorder="1" applyAlignment="1">
      <alignment horizontal="center"/>
    </xf>
    <xf numFmtId="4" fontId="8" fillId="3" borderId="8" xfId="0" applyNumberFormat="1" applyFont="1" applyFill="1" applyBorder="1"/>
    <xf numFmtId="44" fontId="8" fillId="3" borderId="8" xfId="1" applyFont="1" applyFill="1" applyBorder="1" applyAlignment="1">
      <alignment horizontal="right"/>
    </xf>
    <xf numFmtId="44" fontId="8" fillId="3" borderId="9" xfId="1" applyFont="1" applyFill="1" applyBorder="1"/>
    <xf numFmtId="0" fontId="9" fillId="4" borderId="5" xfId="0" applyFont="1" applyFill="1" applyBorder="1" applyAlignment="1" applyProtection="1">
      <alignment horizontal="center" wrapText="1"/>
      <protection locked="0"/>
    </xf>
    <xf numFmtId="0" fontId="9" fillId="4" borderId="3" xfId="0" applyFont="1" applyFill="1" applyBorder="1" applyAlignment="1" applyProtection="1">
      <alignment horizontal="center" wrapText="1"/>
      <protection locked="0"/>
    </xf>
    <xf numFmtId="0" fontId="9" fillId="4" borderId="3" xfId="0" applyFont="1" applyFill="1" applyBorder="1" applyAlignment="1" applyProtection="1">
      <alignment horizontal="left" wrapText="1"/>
      <protection locked="0"/>
    </xf>
    <xf numFmtId="0" fontId="9" fillId="4" borderId="1" xfId="0" applyFont="1" applyFill="1" applyBorder="1" applyAlignment="1" applyProtection="1">
      <alignment horizontal="center" wrapText="1"/>
      <protection locked="0"/>
    </xf>
    <xf numFmtId="0" fontId="9" fillId="4" borderId="1" xfId="0" applyFont="1" applyFill="1" applyBorder="1" applyAlignment="1" applyProtection="1">
      <alignment horizontal="left" wrapText="1"/>
      <protection locked="0"/>
    </xf>
    <xf numFmtId="0" fontId="9" fillId="4" borderId="8" xfId="0" applyFont="1" applyFill="1" applyBorder="1" applyAlignment="1" applyProtection="1">
      <alignment horizontal="center" wrapText="1"/>
      <protection locked="0"/>
    </xf>
    <xf numFmtId="0" fontId="9" fillId="4" borderId="8" xfId="0" applyFont="1" applyFill="1" applyBorder="1" applyAlignment="1" applyProtection="1">
      <alignment horizontal="left" wrapText="1"/>
      <protection locked="0"/>
    </xf>
    <xf numFmtId="0" fontId="9" fillId="3" borderId="25" xfId="0" applyFont="1" applyFill="1" applyBorder="1" applyAlignment="1" applyProtection="1">
      <alignment horizontal="center" vertical="center" wrapText="1"/>
      <protection locked="0"/>
    </xf>
    <xf numFmtId="0" fontId="9" fillId="3" borderId="25" xfId="0" applyFont="1" applyFill="1" applyBorder="1" applyAlignment="1" applyProtection="1">
      <alignment wrapText="1"/>
      <protection locked="0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 applyProtection="1">
      <alignment wrapText="1"/>
      <protection locked="0"/>
    </xf>
    <xf numFmtId="0" fontId="9" fillId="3" borderId="23" xfId="0" applyFont="1" applyFill="1" applyBorder="1" applyAlignment="1" applyProtection="1">
      <alignment horizontal="center" vertical="center" wrapText="1"/>
      <protection locked="0"/>
    </xf>
    <xf numFmtId="0" fontId="9" fillId="3" borderId="23" xfId="0" applyFont="1" applyFill="1" applyBorder="1" applyAlignment="1" applyProtection="1">
      <alignment wrapText="1"/>
      <protection locked="0"/>
    </xf>
    <xf numFmtId="0" fontId="9" fillId="3" borderId="8" xfId="0" applyFont="1" applyFill="1" applyBorder="1" applyAlignment="1" applyProtection="1">
      <alignment horizontal="center" vertical="center" wrapText="1"/>
      <protection locked="0"/>
    </xf>
    <xf numFmtId="0" fontId="9" fillId="3" borderId="8" xfId="0" applyFont="1" applyFill="1" applyBorder="1" applyAlignment="1" applyProtection="1">
      <alignment wrapText="1"/>
      <protection locked="0"/>
    </xf>
    <xf numFmtId="0" fontId="9" fillId="5" borderId="3" xfId="0" applyFont="1" applyFill="1" applyBorder="1" applyAlignment="1" applyProtection="1">
      <alignment horizontal="left" wrapText="1"/>
      <protection locked="0"/>
    </xf>
    <xf numFmtId="0" fontId="9" fillId="5" borderId="1" xfId="0" applyFont="1" applyFill="1" applyBorder="1" applyAlignment="1" applyProtection="1">
      <alignment horizontal="left" wrapText="1"/>
      <protection locked="0"/>
    </xf>
    <xf numFmtId="0" fontId="9" fillId="5" borderId="8" xfId="0" applyFont="1" applyFill="1" applyBorder="1" applyAlignment="1" applyProtection="1">
      <alignment horizontal="left" wrapText="1"/>
      <protection locked="0"/>
    </xf>
    <xf numFmtId="0" fontId="7" fillId="5" borderId="2" xfId="0" applyFont="1" applyFill="1" applyBorder="1" applyAlignment="1">
      <alignment horizontal="center"/>
    </xf>
    <xf numFmtId="44" fontId="8" fillId="5" borderId="3" xfId="1" applyFont="1" applyFill="1" applyBorder="1" applyAlignment="1">
      <alignment horizontal="right"/>
    </xf>
    <xf numFmtId="44" fontId="8" fillId="5" borderId="4" xfId="1" applyFont="1" applyFill="1" applyBorder="1"/>
    <xf numFmtId="0" fontId="7" fillId="5" borderId="5" xfId="0" applyFont="1" applyFill="1" applyBorder="1" applyAlignment="1">
      <alignment horizontal="center"/>
    </xf>
    <xf numFmtId="44" fontId="8" fillId="5" borderId="1" xfId="1" applyFont="1" applyFill="1" applyBorder="1" applyAlignment="1">
      <alignment horizontal="right"/>
    </xf>
    <xf numFmtId="44" fontId="8" fillId="5" borderId="6" xfId="1" applyFont="1" applyFill="1" applyBorder="1"/>
    <xf numFmtId="0" fontId="7" fillId="5" borderId="1" xfId="0" applyFont="1" applyFill="1" applyBorder="1" applyAlignment="1">
      <alignment wrapText="1"/>
    </xf>
    <xf numFmtId="0" fontId="7" fillId="5" borderId="7" xfId="0" applyFont="1" applyFill="1" applyBorder="1" applyAlignment="1">
      <alignment horizontal="center"/>
    </xf>
    <xf numFmtId="44" fontId="8" fillId="5" borderId="8" xfId="1" applyFont="1" applyFill="1" applyBorder="1" applyAlignment="1">
      <alignment horizontal="right"/>
    </xf>
    <xf numFmtId="44" fontId="8" fillId="5" borderId="9" xfId="1" applyFont="1" applyFill="1" applyBorder="1"/>
    <xf numFmtId="0" fontId="9" fillId="5" borderId="3" xfId="0" applyFont="1" applyFill="1" applyBorder="1" applyAlignment="1" applyProtection="1">
      <alignment horizontal="center" wrapText="1"/>
      <protection locked="0"/>
    </xf>
    <xf numFmtId="0" fontId="9" fillId="5" borderId="1" xfId="0" applyFont="1" applyFill="1" applyBorder="1" applyAlignment="1" applyProtection="1">
      <alignment horizontal="center" wrapText="1"/>
      <protection locked="0"/>
    </xf>
    <xf numFmtId="0" fontId="7" fillId="5" borderId="1" xfId="0" applyFont="1" applyFill="1" applyBorder="1" applyAlignment="1">
      <alignment horizontal="center"/>
    </xf>
    <xf numFmtId="0" fontId="9" fillId="5" borderId="8" xfId="0" applyFont="1" applyFill="1" applyBorder="1" applyAlignment="1" applyProtection="1">
      <alignment horizontal="center" wrapText="1"/>
      <protection locked="0"/>
    </xf>
    <xf numFmtId="4" fontId="8" fillId="5" borderId="3" xfId="0" applyNumberFormat="1" applyFont="1" applyFill="1" applyBorder="1"/>
    <xf numFmtId="4" fontId="8" fillId="5" borderId="1" xfId="0" applyNumberFormat="1" applyFont="1" applyFill="1" applyBorder="1"/>
    <xf numFmtId="4" fontId="8" fillId="5" borderId="8" xfId="0" applyNumberFormat="1" applyFont="1" applyFill="1" applyBorder="1"/>
    <xf numFmtId="0" fontId="10" fillId="0" borderId="13" xfId="0" applyFont="1" applyBorder="1" applyAlignment="1" applyProtection="1">
      <alignment horizontal="left" wrapText="1"/>
      <protection locked="0"/>
    </xf>
    <xf numFmtId="0" fontId="10" fillId="0" borderId="14" xfId="0" applyFont="1" applyBorder="1" applyAlignment="1" applyProtection="1">
      <alignment horizontal="left" wrapText="1"/>
      <protection locked="0"/>
    </xf>
    <xf numFmtId="0" fontId="11" fillId="2" borderId="0" xfId="0" applyFont="1" applyFill="1"/>
    <xf numFmtId="0" fontId="5" fillId="0" borderId="0" xfId="0" applyFont="1" applyAlignment="1">
      <alignment horizontal="center"/>
    </xf>
    <xf numFmtId="44" fontId="6" fillId="0" borderId="18" xfId="1" applyFont="1" applyBorder="1" applyAlignment="1">
      <alignment horizontal="center"/>
    </xf>
    <xf numFmtId="44" fontId="6" fillId="0" borderId="19" xfId="1" applyFont="1" applyBorder="1" applyAlignment="1">
      <alignment horizontal="center"/>
    </xf>
    <xf numFmtId="44" fontId="6" fillId="0" borderId="12" xfId="1" applyFont="1" applyBorder="1" applyAlignment="1">
      <alignment horizontal="center"/>
    </xf>
    <xf numFmtId="44" fontId="6" fillId="0" borderId="20" xfId="1" applyFont="1" applyBorder="1" applyAlignment="1">
      <alignment horizontal="center"/>
    </xf>
    <xf numFmtId="0" fontId="2" fillId="0" borderId="1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44" fontId="4" fillId="0" borderId="29" xfId="1" applyFont="1" applyFill="1" applyBorder="1" applyAlignment="1">
      <alignment horizontal="center"/>
    </xf>
    <xf numFmtId="44" fontId="4" fillId="0" borderId="30" xfId="1" applyFont="1" applyFill="1" applyBorder="1" applyAlignment="1">
      <alignment horizontal="center"/>
    </xf>
    <xf numFmtId="44" fontId="4" fillId="0" borderId="15" xfId="1" applyFont="1" applyFill="1" applyBorder="1" applyAlignment="1">
      <alignment horizontal="center"/>
    </xf>
    <xf numFmtId="44" fontId="4" fillId="0" borderId="17" xfId="1" applyFont="1" applyFill="1" applyBorder="1" applyAlignment="1">
      <alignment horizont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98464-FDCE-43F4-A28B-A301979BBD90}">
  <sheetPr>
    <pageSetUpPr fitToPage="1"/>
  </sheetPr>
  <dimension ref="A1:BA115"/>
  <sheetViews>
    <sheetView tabSelected="1" topLeftCell="A95" workbookViewId="0">
      <selection activeCell="H107" sqref="H107"/>
    </sheetView>
  </sheetViews>
  <sheetFormatPr defaultRowHeight="15" x14ac:dyDescent="0.25"/>
  <cols>
    <col min="1" max="1" width="3" bestFit="1" customWidth="1"/>
    <col min="3" max="3" width="39" style="12" customWidth="1"/>
    <col min="4" max="4" width="16.140625" bestFit="1" customWidth="1"/>
    <col min="5" max="5" width="11.42578125" style="16" bestFit="1" customWidth="1"/>
    <col min="6" max="6" width="19.140625" style="2" customWidth="1"/>
    <col min="7" max="53" width="9.140625" style="1"/>
  </cols>
  <sheetData>
    <row r="1" spans="1:53" x14ac:dyDescent="0.25">
      <c r="F1" s="7" t="s">
        <v>136</v>
      </c>
    </row>
    <row r="3" spans="1:53" ht="18.75" x14ac:dyDescent="0.3">
      <c r="A3" s="86" t="s">
        <v>137</v>
      </c>
      <c r="B3" s="86"/>
      <c r="C3" s="86"/>
      <c r="D3" s="86"/>
      <c r="E3" s="86"/>
      <c r="F3" s="86"/>
    </row>
    <row r="4" spans="1:53" s="10" customFormat="1" ht="48" x14ac:dyDescent="0.25">
      <c r="A4" s="11" t="s">
        <v>149</v>
      </c>
      <c r="B4" s="11" t="s">
        <v>150</v>
      </c>
      <c r="C4" s="11" t="s">
        <v>151</v>
      </c>
      <c r="D4" s="11" t="s">
        <v>152</v>
      </c>
      <c r="E4" s="11" t="s">
        <v>153</v>
      </c>
      <c r="F4" s="11" t="s">
        <v>154</v>
      </c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</row>
    <row r="5" spans="1:53" s="8" customFormat="1" ht="12" x14ac:dyDescent="0.2">
      <c r="A5" s="31">
        <v>1</v>
      </c>
      <c r="B5" s="55" t="s">
        <v>5</v>
      </c>
      <c r="C5" s="56" t="s">
        <v>6</v>
      </c>
      <c r="D5" s="32">
        <v>27963</v>
      </c>
      <c r="E5" s="33"/>
      <c r="F5" s="34">
        <f t="shared" ref="F5:F16" si="0">D5*E5</f>
        <v>0</v>
      </c>
    </row>
    <row r="6" spans="1:53" s="8" customFormat="1" ht="16.5" customHeight="1" x14ac:dyDescent="0.2">
      <c r="A6" s="35">
        <v>2</v>
      </c>
      <c r="B6" s="36" t="s">
        <v>144</v>
      </c>
      <c r="C6" s="37" t="s">
        <v>1</v>
      </c>
      <c r="D6" s="38">
        <v>3465</v>
      </c>
      <c r="E6" s="39"/>
      <c r="F6" s="40">
        <f t="shared" si="0"/>
        <v>0</v>
      </c>
    </row>
    <row r="7" spans="1:53" s="8" customFormat="1" ht="12" x14ac:dyDescent="0.2">
      <c r="A7" s="35">
        <v>3</v>
      </c>
      <c r="B7" s="57" t="s">
        <v>7</v>
      </c>
      <c r="C7" s="58" t="s">
        <v>8</v>
      </c>
      <c r="D7" s="38">
        <v>19017</v>
      </c>
      <c r="E7" s="39"/>
      <c r="F7" s="40">
        <f t="shared" si="0"/>
        <v>0</v>
      </c>
    </row>
    <row r="8" spans="1:53" s="8" customFormat="1" ht="24" x14ac:dyDescent="0.2">
      <c r="A8" s="35">
        <v>4</v>
      </c>
      <c r="B8" s="57" t="s">
        <v>145</v>
      </c>
      <c r="C8" s="58" t="s">
        <v>102</v>
      </c>
      <c r="D8" s="38">
        <v>1638</v>
      </c>
      <c r="E8" s="39"/>
      <c r="F8" s="40">
        <f t="shared" si="0"/>
        <v>0</v>
      </c>
    </row>
    <row r="9" spans="1:53" s="8" customFormat="1" ht="12" x14ac:dyDescent="0.2">
      <c r="A9" s="35">
        <v>5</v>
      </c>
      <c r="B9" s="57" t="s">
        <v>2</v>
      </c>
      <c r="C9" s="58" t="s">
        <v>3</v>
      </c>
      <c r="D9" s="38">
        <v>3873</v>
      </c>
      <c r="E9" s="39"/>
      <c r="F9" s="40">
        <f t="shared" si="0"/>
        <v>0</v>
      </c>
    </row>
    <row r="10" spans="1:53" s="8" customFormat="1" ht="12" x14ac:dyDescent="0.2">
      <c r="A10" s="35">
        <v>6</v>
      </c>
      <c r="B10" s="57" t="s">
        <v>29</v>
      </c>
      <c r="C10" s="58" t="s">
        <v>30</v>
      </c>
      <c r="D10" s="38">
        <v>3459</v>
      </c>
      <c r="E10" s="39"/>
      <c r="F10" s="40">
        <f t="shared" si="0"/>
        <v>0</v>
      </c>
    </row>
    <row r="11" spans="1:53" s="8" customFormat="1" ht="12" x14ac:dyDescent="0.2">
      <c r="A11" s="35">
        <v>7</v>
      </c>
      <c r="B11" s="36" t="s">
        <v>9</v>
      </c>
      <c r="C11" s="37" t="s">
        <v>10</v>
      </c>
      <c r="D11" s="38">
        <v>10983</v>
      </c>
      <c r="E11" s="39"/>
      <c r="F11" s="40">
        <f t="shared" si="0"/>
        <v>0</v>
      </c>
    </row>
    <row r="12" spans="1:53" s="8" customFormat="1" ht="12" x14ac:dyDescent="0.2">
      <c r="A12" s="35">
        <v>8</v>
      </c>
      <c r="B12" s="57" t="s">
        <v>14</v>
      </c>
      <c r="C12" s="58" t="s">
        <v>146</v>
      </c>
      <c r="D12" s="38">
        <v>9108</v>
      </c>
      <c r="E12" s="39"/>
      <c r="F12" s="40">
        <f t="shared" si="0"/>
        <v>0</v>
      </c>
    </row>
    <row r="13" spans="1:53" s="8" customFormat="1" ht="12" x14ac:dyDescent="0.2">
      <c r="A13" s="35">
        <v>9</v>
      </c>
      <c r="B13" s="57" t="s">
        <v>21</v>
      </c>
      <c r="C13" s="58" t="s">
        <v>22</v>
      </c>
      <c r="D13" s="38">
        <v>2379</v>
      </c>
      <c r="E13" s="39"/>
      <c r="F13" s="40">
        <f t="shared" si="0"/>
        <v>0</v>
      </c>
    </row>
    <row r="14" spans="1:53" s="8" customFormat="1" ht="24" x14ac:dyDescent="0.2">
      <c r="A14" s="35">
        <v>10</v>
      </c>
      <c r="B14" s="57" t="s">
        <v>147</v>
      </c>
      <c r="C14" s="58" t="s">
        <v>98</v>
      </c>
      <c r="D14" s="38">
        <v>780</v>
      </c>
      <c r="E14" s="39"/>
      <c r="F14" s="40">
        <f t="shared" si="0"/>
        <v>0</v>
      </c>
    </row>
    <row r="15" spans="1:53" s="8" customFormat="1" ht="12" x14ac:dyDescent="0.2">
      <c r="A15" s="41">
        <v>11</v>
      </c>
      <c r="B15" s="59" t="s">
        <v>19</v>
      </c>
      <c r="C15" s="60" t="s">
        <v>20</v>
      </c>
      <c r="D15" s="42">
        <v>6408</v>
      </c>
      <c r="E15" s="43"/>
      <c r="F15" s="40">
        <f t="shared" si="0"/>
        <v>0</v>
      </c>
    </row>
    <row r="16" spans="1:53" s="8" customFormat="1" ht="12.75" thickBot="1" x14ac:dyDescent="0.25">
      <c r="A16" s="44">
        <v>12</v>
      </c>
      <c r="B16" s="61" t="s">
        <v>134</v>
      </c>
      <c r="C16" s="62" t="s">
        <v>148</v>
      </c>
      <c r="D16" s="45">
        <v>6081</v>
      </c>
      <c r="E16" s="46"/>
      <c r="F16" s="47">
        <f t="shared" si="0"/>
        <v>0</v>
      </c>
    </row>
    <row r="17" spans="1:53" s="85" customFormat="1" ht="18" thickBot="1" x14ac:dyDescent="0.35">
      <c r="A17" s="83"/>
      <c r="B17" s="84"/>
      <c r="C17" s="84"/>
      <c r="D17" s="99" t="s">
        <v>140</v>
      </c>
      <c r="E17" s="100"/>
      <c r="F17" s="3">
        <f>SUM(F5:F16)</f>
        <v>0</v>
      </c>
    </row>
    <row r="18" spans="1:53" ht="18.75" x14ac:dyDescent="0.3">
      <c r="A18" s="86" t="s">
        <v>138</v>
      </c>
      <c r="B18" s="86"/>
      <c r="C18" s="86"/>
      <c r="D18" s="86"/>
      <c r="E18" s="86"/>
      <c r="F18" s="86"/>
    </row>
    <row r="19" spans="1:53" s="10" customFormat="1" ht="48.75" thickBot="1" x14ac:dyDescent="0.3">
      <c r="A19" s="13" t="s">
        <v>149</v>
      </c>
      <c r="B19" s="13" t="s">
        <v>150</v>
      </c>
      <c r="C19" s="13" t="s">
        <v>151</v>
      </c>
      <c r="D19" s="13" t="s">
        <v>152</v>
      </c>
      <c r="E19" s="13" t="s">
        <v>153</v>
      </c>
      <c r="F19" s="13" t="s">
        <v>154</v>
      </c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</row>
    <row r="20" spans="1:53" s="8" customFormat="1" ht="12" x14ac:dyDescent="0.2">
      <c r="A20" s="17">
        <v>13</v>
      </c>
      <c r="B20" s="49" t="s">
        <v>41</v>
      </c>
      <c r="C20" s="50" t="s">
        <v>42</v>
      </c>
      <c r="D20" s="18">
        <v>477</v>
      </c>
      <c r="E20" s="19"/>
      <c r="F20" s="20">
        <f>D20*E20</f>
        <v>0</v>
      </c>
    </row>
    <row r="21" spans="1:53" s="8" customFormat="1" ht="12" x14ac:dyDescent="0.2">
      <c r="A21" s="48">
        <v>14</v>
      </c>
      <c r="B21" s="51" t="s">
        <v>25</v>
      </c>
      <c r="C21" s="52" t="s">
        <v>26</v>
      </c>
      <c r="D21" s="21">
        <v>1521</v>
      </c>
      <c r="E21" s="22"/>
      <c r="F21" s="23">
        <f t="shared" ref="F21:F41" si="1">D21*E21</f>
        <v>0</v>
      </c>
    </row>
    <row r="22" spans="1:53" s="8" customFormat="1" ht="12" x14ac:dyDescent="0.2">
      <c r="A22" s="24">
        <f>A21+1</f>
        <v>15</v>
      </c>
      <c r="B22" s="25" t="s">
        <v>0</v>
      </c>
      <c r="C22" s="26" t="s">
        <v>13</v>
      </c>
      <c r="D22" s="21">
        <v>495</v>
      </c>
      <c r="E22" s="22"/>
      <c r="F22" s="23">
        <f t="shared" si="1"/>
        <v>0</v>
      </c>
    </row>
    <row r="23" spans="1:53" s="8" customFormat="1" ht="24" x14ac:dyDescent="0.2">
      <c r="A23" s="24">
        <f t="shared" ref="A23:A41" si="2">A22+1</f>
        <v>16</v>
      </c>
      <c r="B23" s="51" t="s">
        <v>31</v>
      </c>
      <c r="C23" s="52" t="s">
        <v>32</v>
      </c>
      <c r="D23" s="21">
        <v>543</v>
      </c>
      <c r="E23" s="22"/>
      <c r="F23" s="23">
        <f t="shared" si="1"/>
        <v>0</v>
      </c>
    </row>
    <row r="24" spans="1:53" s="8" customFormat="1" ht="12" x14ac:dyDescent="0.2">
      <c r="A24" s="24">
        <f t="shared" si="2"/>
        <v>17</v>
      </c>
      <c r="B24" s="25" t="s">
        <v>23</v>
      </c>
      <c r="C24" s="26" t="s">
        <v>24</v>
      </c>
      <c r="D24" s="21">
        <v>345</v>
      </c>
      <c r="E24" s="22"/>
      <c r="F24" s="23">
        <f t="shared" si="1"/>
        <v>0</v>
      </c>
    </row>
    <row r="25" spans="1:53" s="8" customFormat="1" ht="24" x14ac:dyDescent="0.2">
      <c r="A25" s="24">
        <f t="shared" si="2"/>
        <v>18</v>
      </c>
      <c r="B25" s="51" t="s">
        <v>132</v>
      </c>
      <c r="C25" s="52" t="s">
        <v>133</v>
      </c>
      <c r="D25" s="21">
        <v>2733</v>
      </c>
      <c r="E25" s="22"/>
      <c r="F25" s="23">
        <f t="shared" si="1"/>
        <v>0</v>
      </c>
    </row>
    <row r="26" spans="1:53" s="8" customFormat="1" ht="12" x14ac:dyDescent="0.2">
      <c r="A26" s="24">
        <f t="shared" si="2"/>
        <v>19</v>
      </c>
      <c r="B26" s="25" t="s">
        <v>11</v>
      </c>
      <c r="C26" s="26" t="s">
        <v>12</v>
      </c>
      <c r="D26" s="21">
        <v>1080</v>
      </c>
      <c r="E26" s="22"/>
      <c r="F26" s="23">
        <f t="shared" si="1"/>
        <v>0</v>
      </c>
    </row>
    <row r="27" spans="1:53" s="8" customFormat="1" ht="24" x14ac:dyDescent="0.2">
      <c r="A27" s="24">
        <f t="shared" si="2"/>
        <v>20</v>
      </c>
      <c r="B27" s="51" t="s">
        <v>43</v>
      </c>
      <c r="C27" s="52" t="s">
        <v>44</v>
      </c>
      <c r="D27" s="21">
        <v>441</v>
      </c>
      <c r="E27" s="22"/>
      <c r="F27" s="23">
        <f t="shared" si="1"/>
        <v>0</v>
      </c>
    </row>
    <row r="28" spans="1:53" s="8" customFormat="1" ht="24" x14ac:dyDescent="0.2">
      <c r="A28" s="24">
        <f t="shared" si="2"/>
        <v>21</v>
      </c>
      <c r="B28" s="51" t="s">
        <v>27</v>
      </c>
      <c r="C28" s="52" t="s">
        <v>28</v>
      </c>
      <c r="D28" s="21">
        <v>378</v>
      </c>
      <c r="E28" s="22"/>
      <c r="F28" s="23">
        <f t="shared" si="1"/>
        <v>0</v>
      </c>
    </row>
    <row r="29" spans="1:53" s="8" customFormat="1" ht="12" x14ac:dyDescent="0.2">
      <c r="A29" s="24">
        <f t="shared" si="2"/>
        <v>22</v>
      </c>
      <c r="B29" s="51" t="s">
        <v>17</v>
      </c>
      <c r="C29" s="52" t="s">
        <v>18</v>
      </c>
      <c r="D29" s="21">
        <v>396</v>
      </c>
      <c r="E29" s="22"/>
      <c r="F29" s="23">
        <f t="shared" si="1"/>
        <v>0</v>
      </c>
    </row>
    <row r="30" spans="1:53" s="8" customFormat="1" ht="24" x14ac:dyDescent="0.2">
      <c r="A30" s="24">
        <f t="shared" si="2"/>
        <v>23</v>
      </c>
      <c r="B30" s="51" t="s">
        <v>37</v>
      </c>
      <c r="C30" s="52" t="s">
        <v>38</v>
      </c>
      <c r="D30" s="21">
        <v>309</v>
      </c>
      <c r="E30" s="22"/>
      <c r="F30" s="23">
        <f t="shared" si="1"/>
        <v>0</v>
      </c>
    </row>
    <row r="31" spans="1:53" s="8" customFormat="1" ht="26.25" customHeight="1" x14ac:dyDescent="0.2">
      <c r="A31" s="24">
        <f t="shared" si="2"/>
        <v>24</v>
      </c>
      <c r="B31" s="51" t="s">
        <v>41</v>
      </c>
      <c r="C31" s="52" t="s">
        <v>155</v>
      </c>
      <c r="D31" s="21">
        <v>237</v>
      </c>
      <c r="E31" s="22"/>
      <c r="F31" s="23">
        <f t="shared" si="1"/>
        <v>0</v>
      </c>
    </row>
    <row r="32" spans="1:53" s="8" customFormat="1" ht="12" x14ac:dyDescent="0.2">
      <c r="A32" s="24">
        <f t="shared" si="2"/>
        <v>25</v>
      </c>
      <c r="B32" s="25" t="s">
        <v>156</v>
      </c>
      <c r="C32" s="26" t="s">
        <v>157</v>
      </c>
      <c r="D32" s="21">
        <v>1554</v>
      </c>
      <c r="E32" s="22"/>
      <c r="F32" s="23">
        <f t="shared" si="1"/>
        <v>0</v>
      </c>
    </row>
    <row r="33" spans="1:53" s="8" customFormat="1" ht="12" x14ac:dyDescent="0.2">
      <c r="A33" s="24">
        <f t="shared" si="2"/>
        <v>26</v>
      </c>
      <c r="B33" s="51" t="s">
        <v>158</v>
      </c>
      <c r="C33" s="52" t="s">
        <v>159</v>
      </c>
      <c r="D33" s="21">
        <v>1464</v>
      </c>
      <c r="E33" s="22"/>
      <c r="F33" s="23">
        <f t="shared" si="1"/>
        <v>0</v>
      </c>
    </row>
    <row r="34" spans="1:53" s="8" customFormat="1" ht="12" x14ac:dyDescent="0.2">
      <c r="A34" s="24">
        <f t="shared" si="2"/>
        <v>27</v>
      </c>
      <c r="B34" s="51" t="s">
        <v>49</v>
      </c>
      <c r="C34" s="52" t="s">
        <v>50</v>
      </c>
      <c r="D34" s="21">
        <v>1740</v>
      </c>
      <c r="E34" s="22"/>
      <c r="F34" s="23">
        <f t="shared" si="1"/>
        <v>0</v>
      </c>
    </row>
    <row r="35" spans="1:53" s="8" customFormat="1" ht="51.75" customHeight="1" x14ac:dyDescent="0.2">
      <c r="A35" s="24">
        <f t="shared" si="2"/>
        <v>28</v>
      </c>
      <c r="B35" s="51" t="s">
        <v>101</v>
      </c>
      <c r="C35" s="52" t="s">
        <v>188</v>
      </c>
      <c r="D35" s="21">
        <v>255</v>
      </c>
      <c r="E35" s="22"/>
      <c r="F35" s="23">
        <f t="shared" si="1"/>
        <v>0</v>
      </c>
    </row>
    <row r="36" spans="1:53" s="8" customFormat="1" ht="12" x14ac:dyDescent="0.2">
      <c r="A36" s="24">
        <f t="shared" si="2"/>
        <v>29</v>
      </c>
      <c r="B36" s="51" t="s">
        <v>39</v>
      </c>
      <c r="C36" s="52" t="s">
        <v>40</v>
      </c>
      <c r="D36" s="21">
        <v>441</v>
      </c>
      <c r="E36" s="22"/>
      <c r="F36" s="23">
        <f t="shared" si="1"/>
        <v>0</v>
      </c>
    </row>
    <row r="37" spans="1:53" s="8" customFormat="1" ht="10.5" customHeight="1" x14ac:dyDescent="0.2">
      <c r="A37" s="24">
        <f t="shared" si="2"/>
        <v>30</v>
      </c>
      <c r="B37" s="51" t="s">
        <v>33</v>
      </c>
      <c r="C37" s="52" t="s">
        <v>34</v>
      </c>
      <c r="D37" s="21">
        <v>186</v>
      </c>
      <c r="E37" s="22"/>
      <c r="F37" s="23">
        <f t="shared" si="1"/>
        <v>0</v>
      </c>
    </row>
    <row r="38" spans="1:53" s="8" customFormat="1" ht="12" x14ac:dyDescent="0.2">
      <c r="A38" s="24">
        <f t="shared" si="2"/>
        <v>31</v>
      </c>
      <c r="B38" s="51" t="s">
        <v>53</v>
      </c>
      <c r="C38" s="52" t="s">
        <v>54</v>
      </c>
      <c r="D38" s="21">
        <v>360</v>
      </c>
      <c r="E38" s="22"/>
      <c r="F38" s="23">
        <f t="shared" si="1"/>
        <v>0</v>
      </c>
    </row>
    <row r="39" spans="1:53" s="8" customFormat="1" ht="12" x14ac:dyDescent="0.2">
      <c r="A39" s="24">
        <f t="shared" si="2"/>
        <v>32</v>
      </c>
      <c r="B39" s="51" t="s">
        <v>45</v>
      </c>
      <c r="C39" s="52" t="s">
        <v>46</v>
      </c>
      <c r="D39" s="21">
        <v>1383</v>
      </c>
      <c r="E39" s="22"/>
      <c r="F39" s="23">
        <f t="shared" si="1"/>
        <v>0</v>
      </c>
    </row>
    <row r="40" spans="1:53" s="8" customFormat="1" ht="24" x14ac:dyDescent="0.2">
      <c r="A40" s="24">
        <f t="shared" si="2"/>
        <v>33</v>
      </c>
      <c r="B40" s="51" t="s">
        <v>51</v>
      </c>
      <c r="C40" s="52" t="s">
        <v>52</v>
      </c>
      <c r="D40" s="21">
        <v>159</v>
      </c>
      <c r="E40" s="22"/>
      <c r="F40" s="23">
        <f t="shared" si="1"/>
        <v>0</v>
      </c>
    </row>
    <row r="41" spans="1:53" s="8" customFormat="1" ht="17.25" customHeight="1" thickBot="1" x14ac:dyDescent="0.25">
      <c r="A41" s="27">
        <f t="shared" si="2"/>
        <v>34</v>
      </c>
      <c r="B41" s="53" t="s">
        <v>35</v>
      </c>
      <c r="C41" s="54" t="s">
        <v>36</v>
      </c>
      <c r="D41" s="28">
        <v>159</v>
      </c>
      <c r="E41" s="29"/>
      <c r="F41" s="30">
        <f t="shared" si="1"/>
        <v>0</v>
      </c>
    </row>
    <row r="42" spans="1:53" s="1" customFormat="1" ht="18" thickBot="1" x14ac:dyDescent="0.35">
      <c r="A42" s="14"/>
      <c r="B42" s="15"/>
      <c r="C42" s="15"/>
      <c r="D42" s="97" t="s">
        <v>141</v>
      </c>
      <c r="E42" s="98"/>
      <c r="F42" s="6">
        <f>SUM(F20:F41)</f>
        <v>0</v>
      </c>
    </row>
    <row r="43" spans="1:53" ht="18.75" x14ac:dyDescent="0.3">
      <c r="A43" s="86" t="s">
        <v>139</v>
      </c>
      <c r="B43" s="86"/>
      <c r="C43" s="86"/>
      <c r="D43" s="86"/>
      <c r="E43" s="86"/>
      <c r="F43" s="86"/>
    </row>
    <row r="44" spans="1:53" s="10" customFormat="1" ht="48.75" thickBot="1" x14ac:dyDescent="0.3">
      <c r="A44" s="13" t="s">
        <v>149</v>
      </c>
      <c r="B44" s="13" t="s">
        <v>150</v>
      </c>
      <c r="C44" s="13" t="s">
        <v>151</v>
      </c>
      <c r="D44" s="13" t="s">
        <v>152</v>
      </c>
      <c r="E44" s="13" t="s">
        <v>153</v>
      </c>
      <c r="F44" s="13" t="s">
        <v>154</v>
      </c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</row>
    <row r="45" spans="1:53" s="8" customFormat="1" ht="36" x14ac:dyDescent="0.2">
      <c r="A45" s="66">
        <v>35</v>
      </c>
      <c r="B45" s="76" t="s">
        <v>23</v>
      </c>
      <c r="C45" s="63" t="s">
        <v>160</v>
      </c>
      <c r="D45" s="80">
        <v>102</v>
      </c>
      <c r="E45" s="67"/>
      <c r="F45" s="68">
        <f>D45*E45</f>
        <v>0</v>
      </c>
    </row>
    <row r="46" spans="1:53" s="8" customFormat="1" ht="24" x14ac:dyDescent="0.2">
      <c r="A46" s="69">
        <f>A45+1</f>
        <v>36</v>
      </c>
      <c r="B46" s="77" t="s">
        <v>47</v>
      </c>
      <c r="C46" s="64" t="s">
        <v>48</v>
      </c>
      <c r="D46" s="81">
        <v>561</v>
      </c>
      <c r="E46" s="70"/>
      <c r="F46" s="71">
        <f t="shared" ref="F46:F109" si="3">D46*E46</f>
        <v>0</v>
      </c>
    </row>
    <row r="47" spans="1:53" s="8" customFormat="1" ht="12" x14ac:dyDescent="0.2">
      <c r="A47" s="69">
        <f t="shared" ref="A47:A109" si="4">A46+1</f>
        <v>37</v>
      </c>
      <c r="B47" s="77" t="s">
        <v>130</v>
      </c>
      <c r="C47" s="64" t="s">
        <v>131</v>
      </c>
      <c r="D47" s="81">
        <v>531</v>
      </c>
      <c r="E47" s="70"/>
      <c r="F47" s="71">
        <f t="shared" si="3"/>
        <v>0</v>
      </c>
    </row>
    <row r="48" spans="1:53" s="8" customFormat="1" ht="12" x14ac:dyDescent="0.2">
      <c r="A48" s="69">
        <f t="shared" si="4"/>
        <v>38</v>
      </c>
      <c r="B48" s="77" t="s">
        <v>57</v>
      </c>
      <c r="C48" s="64" t="s">
        <v>58</v>
      </c>
      <c r="D48" s="81">
        <v>60</v>
      </c>
      <c r="E48" s="70"/>
      <c r="F48" s="71">
        <f t="shared" si="3"/>
        <v>0</v>
      </c>
    </row>
    <row r="49" spans="1:6" s="8" customFormat="1" ht="24" x14ac:dyDescent="0.2">
      <c r="A49" s="69">
        <f t="shared" si="4"/>
        <v>39</v>
      </c>
      <c r="B49" s="77" t="s">
        <v>62</v>
      </c>
      <c r="C49" s="64" t="s">
        <v>63</v>
      </c>
      <c r="D49" s="81">
        <v>468</v>
      </c>
      <c r="E49" s="70"/>
      <c r="F49" s="71">
        <f t="shared" si="3"/>
        <v>0</v>
      </c>
    </row>
    <row r="50" spans="1:6" s="8" customFormat="1" ht="12" x14ac:dyDescent="0.2">
      <c r="A50" s="69">
        <f t="shared" si="4"/>
        <v>40</v>
      </c>
      <c r="B50" s="78" t="s">
        <v>61</v>
      </c>
      <c r="C50" s="72" t="s">
        <v>161</v>
      </c>
      <c r="D50" s="81">
        <v>90</v>
      </c>
      <c r="E50" s="70"/>
      <c r="F50" s="71">
        <f t="shared" si="3"/>
        <v>0</v>
      </c>
    </row>
    <row r="51" spans="1:6" s="8" customFormat="1" ht="24" x14ac:dyDescent="0.2">
      <c r="A51" s="69">
        <f t="shared" si="4"/>
        <v>41</v>
      </c>
      <c r="B51" s="77" t="s">
        <v>115</v>
      </c>
      <c r="C51" s="64" t="s">
        <v>116</v>
      </c>
      <c r="D51" s="81">
        <v>30</v>
      </c>
      <c r="E51" s="70"/>
      <c r="F51" s="71">
        <f t="shared" si="3"/>
        <v>0</v>
      </c>
    </row>
    <row r="52" spans="1:6" s="8" customFormat="1" ht="12" x14ac:dyDescent="0.2">
      <c r="A52" s="69">
        <f t="shared" si="4"/>
        <v>42</v>
      </c>
      <c r="B52" s="78" t="s">
        <v>59</v>
      </c>
      <c r="C52" s="72" t="s">
        <v>60</v>
      </c>
      <c r="D52" s="81">
        <v>195</v>
      </c>
      <c r="E52" s="70"/>
      <c r="F52" s="71">
        <f t="shared" si="3"/>
        <v>0</v>
      </c>
    </row>
    <row r="53" spans="1:6" s="8" customFormat="1" ht="12" x14ac:dyDescent="0.2">
      <c r="A53" s="69">
        <f t="shared" si="4"/>
        <v>43</v>
      </c>
      <c r="B53" s="78" t="s">
        <v>162</v>
      </c>
      <c r="C53" s="72" t="s">
        <v>86</v>
      </c>
      <c r="D53" s="81">
        <v>195</v>
      </c>
      <c r="E53" s="70"/>
      <c r="F53" s="71">
        <f t="shared" si="3"/>
        <v>0</v>
      </c>
    </row>
    <row r="54" spans="1:6" s="8" customFormat="1" ht="12" x14ac:dyDescent="0.2">
      <c r="A54" s="69">
        <f t="shared" si="4"/>
        <v>44</v>
      </c>
      <c r="B54" s="78" t="s">
        <v>70</v>
      </c>
      <c r="C54" s="72" t="s">
        <v>71</v>
      </c>
      <c r="D54" s="81">
        <v>81</v>
      </c>
      <c r="E54" s="70"/>
      <c r="F54" s="71">
        <f t="shared" si="3"/>
        <v>0</v>
      </c>
    </row>
    <row r="55" spans="1:6" s="8" customFormat="1" ht="12" x14ac:dyDescent="0.2">
      <c r="A55" s="69">
        <f t="shared" si="4"/>
        <v>45</v>
      </c>
      <c r="B55" s="77" t="s">
        <v>74</v>
      </c>
      <c r="C55" s="64" t="s">
        <v>75</v>
      </c>
      <c r="D55" s="81">
        <v>81</v>
      </c>
      <c r="E55" s="70"/>
      <c r="F55" s="71">
        <f t="shared" si="3"/>
        <v>0</v>
      </c>
    </row>
    <row r="56" spans="1:6" s="8" customFormat="1" ht="24" x14ac:dyDescent="0.2">
      <c r="A56" s="69">
        <f t="shared" si="4"/>
        <v>46</v>
      </c>
      <c r="B56" s="78" t="s">
        <v>163</v>
      </c>
      <c r="C56" s="72" t="s">
        <v>129</v>
      </c>
      <c r="D56" s="81">
        <v>150</v>
      </c>
      <c r="E56" s="70"/>
      <c r="F56" s="71">
        <f t="shared" si="3"/>
        <v>0</v>
      </c>
    </row>
    <row r="57" spans="1:6" s="8" customFormat="1" ht="12" x14ac:dyDescent="0.2">
      <c r="A57" s="69">
        <f t="shared" si="4"/>
        <v>47</v>
      </c>
      <c r="B57" s="78" t="s">
        <v>66</v>
      </c>
      <c r="C57" s="72" t="s">
        <v>67</v>
      </c>
      <c r="D57" s="81">
        <v>18</v>
      </c>
      <c r="E57" s="70"/>
      <c r="F57" s="71">
        <f t="shared" si="3"/>
        <v>0</v>
      </c>
    </row>
    <row r="58" spans="1:6" s="8" customFormat="1" ht="12" x14ac:dyDescent="0.2">
      <c r="A58" s="69">
        <f t="shared" si="4"/>
        <v>48</v>
      </c>
      <c r="B58" s="77" t="s">
        <v>87</v>
      </c>
      <c r="C58" s="64" t="s">
        <v>88</v>
      </c>
      <c r="D58" s="81">
        <v>174</v>
      </c>
      <c r="E58" s="70"/>
      <c r="F58" s="71">
        <f t="shared" si="3"/>
        <v>0</v>
      </c>
    </row>
    <row r="59" spans="1:6" s="8" customFormat="1" ht="12" x14ac:dyDescent="0.2">
      <c r="A59" s="69">
        <f t="shared" si="4"/>
        <v>49</v>
      </c>
      <c r="B59" s="78" t="s">
        <v>119</v>
      </c>
      <c r="C59" s="72" t="s">
        <v>120</v>
      </c>
      <c r="D59" s="81">
        <v>33</v>
      </c>
      <c r="E59" s="70"/>
      <c r="F59" s="71">
        <f t="shared" si="3"/>
        <v>0</v>
      </c>
    </row>
    <row r="60" spans="1:6" s="8" customFormat="1" ht="12" x14ac:dyDescent="0.2">
      <c r="A60" s="69">
        <f t="shared" si="4"/>
        <v>50</v>
      </c>
      <c r="B60" s="77" t="s">
        <v>72</v>
      </c>
      <c r="C60" s="64" t="s">
        <v>73</v>
      </c>
      <c r="D60" s="81">
        <v>54</v>
      </c>
      <c r="E60" s="70"/>
      <c r="F60" s="71">
        <f t="shared" si="3"/>
        <v>0</v>
      </c>
    </row>
    <row r="61" spans="1:6" s="8" customFormat="1" ht="12" x14ac:dyDescent="0.2">
      <c r="A61" s="69">
        <f t="shared" si="4"/>
        <v>51</v>
      </c>
      <c r="B61" s="78" t="s">
        <v>64</v>
      </c>
      <c r="C61" s="72" t="s">
        <v>65</v>
      </c>
      <c r="D61" s="81">
        <v>27</v>
      </c>
      <c r="E61" s="70"/>
      <c r="F61" s="71">
        <f t="shared" si="3"/>
        <v>0</v>
      </c>
    </row>
    <row r="62" spans="1:6" s="8" customFormat="1" ht="12" x14ac:dyDescent="0.2">
      <c r="A62" s="69">
        <f t="shared" si="4"/>
        <v>52</v>
      </c>
      <c r="B62" s="77" t="s">
        <v>123</v>
      </c>
      <c r="C62" s="64" t="s">
        <v>124</v>
      </c>
      <c r="D62" s="81">
        <v>27</v>
      </c>
      <c r="E62" s="70"/>
      <c r="F62" s="71">
        <f t="shared" si="3"/>
        <v>0</v>
      </c>
    </row>
    <row r="63" spans="1:6" s="8" customFormat="1" ht="12" x14ac:dyDescent="0.2">
      <c r="A63" s="69">
        <f t="shared" si="4"/>
        <v>53</v>
      </c>
      <c r="B63" s="77" t="s">
        <v>121</v>
      </c>
      <c r="C63" s="64" t="s">
        <v>122</v>
      </c>
      <c r="D63" s="81">
        <v>27</v>
      </c>
      <c r="E63" s="70"/>
      <c r="F63" s="71">
        <f t="shared" si="3"/>
        <v>0</v>
      </c>
    </row>
    <row r="64" spans="1:6" s="8" customFormat="1" ht="12" x14ac:dyDescent="0.2">
      <c r="A64" s="69">
        <f t="shared" si="4"/>
        <v>54</v>
      </c>
      <c r="B64" s="77" t="s">
        <v>125</v>
      </c>
      <c r="C64" s="64" t="s">
        <v>126</v>
      </c>
      <c r="D64" s="81">
        <v>27</v>
      </c>
      <c r="E64" s="70"/>
      <c r="F64" s="71">
        <f t="shared" si="3"/>
        <v>0</v>
      </c>
    </row>
    <row r="65" spans="1:6" s="8" customFormat="1" ht="12" x14ac:dyDescent="0.2">
      <c r="A65" s="69">
        <f t="shared" si="4"/>
        <v>55</v>
      </c>
      <c r="B65" s="77" t="s">
        <v>127</v>
      </c>
      <c r="C65" s="64" t="s">
        <v>128</v>
      </c>
      <c r="D65" s="81">
        <v>27</v>
      </c>
      <c r="E65" s="70"/>
      <c r="F65" s="71">
        <f t="shared" si="3"/>
        <v>0</v>
      </c>
    </row>
    <row r="66" spans="1:6" s="8" customFormat="1" ht="12" x14ac:dyDescent="0.2">
      <c r="A66" s="69">
        <f t="shared" si="4"/>
        <v>56</v>
      </c>
      <c r="B66" s="77" t="s">
        <v>68</v>
      </c>
      <c r="C66" s="64" t="s">
        <v>69</v>
      </c>
      <c r="D66" s="81">
        <v>39</v>
      </c>
      <c r="E66" s="70"/>
      <c r="F66" s="71">
        <f t="shared" si="3"/>
        <v>0</v>
      </c>
    </row>
    <row r="67" spans="1:6" s="8" customFormat="1" ht="12" x14ac:dyDescent="0.2">
      <c r="A67" s="69">
        <f t="shared" si="4"/>
        <v>57</v>
      </c>
      <c r="B67" s="77" t="s">
        <v>92</v>
      </c>
      <c r="C67" s="64" t="s">
        <v>93</v>
      </c>
      <c r="D67" s="81">
        <v>87</v>
      </c>
      <c r="E67" s="70"/>
      <c r="F67" s="71">
        <f t="shared" si="3"/>
        <v>0</v>
      </c>
    </row>
    <row r="68" spans="1:6" s="8" customFormat="1" ht="48" x14ac:dyDescent="0.2">
      <c r="A68" s="69">
        <f t="shared" si="4"/>
        <v>58</v>
      </c>
      <c r="B68" s="77" t="s">
        <v>15</v>
      </c>
      <c r="C68" s="64" t="s">
        <v>164</v>
      </c>
      <c r="D68" s="81">
        <v>12</v>
      </c>
      <c r="E68" s="70"/>
      <c r="F68" s="71">
        <f t="shared" si="3"/>
        <v>0</v>
      </c>
    </row>
    <row r="69" spans="1:6" s="8" customFormat="1" ht="12" x14ac:dyDescent="0.2">
      <c r="A69" s="69">
        <f t="shared" si="4"/>
        <v>59</v>
      </c>
      <c r="B69" s="77" t="s">
        <v>80</v>
      </c>
      <c r="C69" s="64" t="s">
        <v>81</v>
      </c>
      <c r="D69" s="81">
        <v>27</v>
      </c>
      <c r="E69" s="70"/>
      <c r="F69" s="71">
        <f t="shared" si="3"/>
        <v>0</v>
      </c>
    </row>
    <row r="70" spans="1:6" s="8" customFormat="1" ht="12" x14ac:dyDescent="0.2">
      <c r="A70" s="69">
        <f t="shared" si="4"/>
        <v>60</v>
      </c>
      <c r="B70" s="77" t="s">
        <v>82</v>
      </c>
      <c r="C70" s="64" t="s">
        <v>83</v>
      </c>
      <c r="D70" s="81">
        <v>57</v>
      </c>
      <c r="E70" s="70"/>
      <c r="F70" s="71">
        <f t="shared" si="3"/>
        <v>0</v>
      </c>
    </row>
    <row r="71" spans="1:6" s="8" customFormat="1" ht="12" x14ac:dyDescent="0.2">
      <c r="A71" s="69">
        <f t="shared" si="4"/>
        <v>61</v>
      </c>
      <c r="B71" s="77" t="s">
        <v>78</v>
      </c>
      <c r="C71" s="64" t="s">
        <v>79</v>
      </c>
      <c r="D71" s="81">
        <v>54</v>
      </c>
      <c r="E71" s="70"/>
      <c r="F71" s="71">
        <f t="shared" si="3"/>
        <v>0</v>
      </c>
    </row>
    <row r="72" spans="1:6" s="8" customFormat="1" ht="24" x14ac:dyDescent="0.2">
      <c r="A72" s="69">
        <f t="shared" si="4"/>
        <v>62</v>
      </c>
      <c r="B72" s="77" t="s">
        <v>89</v>
      </c>
      <c r="C72" s="64" t="s">
        <v>165</v>
      </c>
      <c r="D72" s="81">
        <v>15</v>
      </c>
      <c r="E72" s="70"/>
      <c r="F72" s="71">
        <f t="shared" si="3"/>
        <v>0</v>
      </c>
    </row>
    <row r="73" spans="1:6" s="8" customFormat="1" ht="24" x14ac:dyDescent="0.2">
      <c r="A73" s="69">
        <f t="shared" si="4"/>
        <v>63</v>
      </c>
      <c r="B73" s="77" t="s">
        <v>57</v>
      </c>
      <c r="C73" s="64" t="s">
        <v>166</v>
      </c>
      <c r="D73" s="81">
        <v>6</v>
      </c>
      <c r="E73" s="70"/>
      <c r="F73" s="71">
        <f t="shared" si="3"/>
        <v>0</v>
      </c>
    </row>
    <row r="74" spans="1:6" s="8" customFormat="1" ht="12" x14ac:dyDescent="0.2">
      <c r="A74" s="69">
        <f t="shared" si="4"/>
        <v>64</v>
      </c>
      <c r="B74" s="77" t="s">
        <v>84</v>
      </c>
      <c r="C74" s="64" t="s">
        <v>85</v>
      </c>
      <c r="D74" s="81">
        <v>39</v>
      </c>
      <c r="E74" s="70"/>
      <c r="F74" s="71">
        <f t="shared" si="3"/>
        <v>0</v>
      </c>
    </row>
    <row r="75" spans="1:6" s="8" customFormat="1" ht="24" x14ac:dyDescent="0.2">
      <c r="A75" s="69">
        <f t="shared" si="4"/>
        <v>65</v>
      </c>
      <c r="B75" s="77" t="s">
        <v>91</v>
      </c>
      <c r="C75" s="64" t="s">
        <v>167</v>
      </c>
      <c r="D75" s="81">
        <v>12</v>
      </c>
      <c r="E75" s="70"/>
      <c r="F75" s="71">
        <f t="shared" si="3"/>
        <v>0</v>
      </c>
    </row>
    <row r="76" spans="1:6" s="8" customFormat="1" ht="12" x14ac:dyDescent="0.2">
      <c r="A76" s="69">
        <f t="shared" si="4"/>
        <v>66</v>
      </c>
      <c r="B76" s="77" t="s">
        <v>94</v>
      </c>
      <c r="C76" s="64" t="s">
        <v>168</v>
      </c>
      <c r="D76" s="81">
        <v>6</v>
      </c>
      <c r="E76" s="70"/>
      <c r="F76" s="71">
        <f t="shared" si="3"/>
        <v>0</v>
      </c>
    </row>
    <row r="77" spans="1:6" s="8" customFormat="1" ht="36" x14ac:dyDescent="0.2">
      <c r="A77" s="69">
        <f t="shared" si="4"/>
        <v>67</v>
      </c>
      <c r="B77" s="77" t="s">
        <v>55</v>
      </c>
      <c r="C77" s="64" t="s">
        <v>56</v>
      </c>
      <c r="D77" s="81">
        <v>3</v>
      </c>
      <c r="E77" s="70"/>
      <c r="F77" s="71">
        <f t="shared" si="3"/>
        <v>0</v>
      </c>
    </row>
    <row r="78" spans="1:6" s="8" customFormat="1" ht="24" x14ac:dyDescent="0.2">
      <c r="A78" s="69">
        <f t="shared" si="4"/>
        <v>68</v>
      </c>
      <c r="B78" s="77" t="s">
        <v>117</v>
      </c>
      <c r="C78" s="64" t="s">
        <v>118</v>
      </c>
      <c r="D78" s="81">
        <v>3</v>
      </c>
      <c r="E78" s="70"/>
      <c r="F78" s="71">
        <f t="shared" si="3"/>
        <v>0</v>
      </c>
    </row>
    <row r="79" spans="1:6" s="8" customFormat="1" ht="12" x14ac:dyDescent="0.2">
      <c r="A79" s="69">
        <f t="shared" si="4"/>
        <v>69</v>
      </c>
      <c r="B79" s="77" t="s">
        <v>113</v>
      </c>
      <c r="C79" s="64" t="s">
        <v>114</v>
      </c>
      <c r="D79" s="81">
        <v>3</v>
      </c>
      <c r="E79" s="70"/>
      <c r="F79" s="71">
        <f t="shared" si="3"/>
        <v>0</v>
      </c>
    </row>
    <row r="80" spans="1:6" s="8" customFormat="1" ht="36" x14ac:dyDescent="0.2">
      <c r="A80" s="69">
        <f t="shared" si="4"/>
        <v>70</v>
      </c>
      <c r="B80" s="77" t="s">
        <v>97</v>
      </c>
      <c r="C80" s="64" t="s">
        <v>169</v>
      </c>
      <c r="D80" s="81">
        <v>3</v>
      </c>
      <c r="E80" s="70"/>
      <c r="F80" s="71">
        <f t="shared" si="3"/>
        <v>0</v>
      </c>
    </row>
    <row r="81" spans="1:6" s="8" customFormat="1" ht="36" x14ac:dyDescent="0.2">
      <c r="A81" s="69">
        <f t="shared" si="4"/>
        <v>71</v>
      </c>
      <c r="B81" s="77" t="s">
        <v>15</v>
      </c>
      <c r="C81" s="64" t="s">
        <v>16</v>
      </c>
      <c r="D81" s="81">
        <v>3</v>
      </c>
      <c r="E81" s="70"/>
      <c r="F81" s="71">
        <f t="shared" si="3"/>
        <v>0</v>
      </c>
    </row>
    <row r="82" spans="1:6" s="8" customFormat="1" ht="48" x14ac:dyDescent="0.2">
      <c r="A82" s="69">
        <f t="shared" si="4"/>
        <v>72</v>
      </c>
      <c r="B82" s="77" t="s">
        <v>99</v>
      </c>
      <c r="C82" s="64" t="s">
        <v>100</v>
      </c>
      <c r="D82" s="81">
        <v>3</v>
      </c>
      <c r="E82" s="70"/>
      <c r="F82" s="71">
        <f t="shared" si="3"/>
        <v>0</v>
      </c>
    </row>
    <row r="83" spans="1:6" s="8" customFormat="1" ht="48" x14ac:dyDescent="0.2">
      <c r="A83" s="69">
        <f t="shared" si="4"/>
        <v>73</v>
      </c>
      <c r="B83" s="77" t="s">
        <v>101</v>
      </c>
      <c r="C83" s="64" t="s">
        <v>4</v>
      </c>
      <c r="D83" s="81">
        <v>3</v>
      </c>
      <c r="E83" s="70"/>
      <c r="F83" s="71">
        <f t="shared" si="3"/>
        <v>0</v>
      </c>
    </row>
    <row r="84" spans="1:6" s="8" customFormat="1" ht="24" x14ac:dyDescent="0.2">
      <c r="A84" s="69">
        <f t="shared" si="4"/>
        <v>74</v>
      </c>
      <c r="B84" s="77" t="s">
        <v>103</v>
      </c>
      <c r="C84" s="64" t="s">
        <v>104</v>
      </c>
      <c r="D84" s="81">
        <v>3</v>
      </c>
      <c r="E84" s="70"/>
      <c r="F84" s="71">
        <f t="shared" si="3"/>
        <v>0</v>
      </c>
    </row>
    <row r="85" spans="1:6" s="8" customFormat="1" ht="36" x14ac:dyDescent="0.2">
      <c r="A85" s="69">
        <f t="shared" si="4"/>
        <v>75</v>
      </c>
      <c r="B85" s="77" t="s">
        <v>66</v>
      </c>
      <c r="C85" s="64" t="s">
        <v>170</v>
      </c>
      <c r="D85" s="81">
        <v>3</v>
      </c>
      <c r="E85" s="70"/>
      <c r="F85" s="71">
        <f t="shared" si="3"/>
        <v>0</v>
      </c>
    </row>
    <row r="86" spans="1:6" s="8" customFormat="1" ht="12" x14ac:dyDescent="0.2">
      <c r="A86" s="69">
        <f t="shared" si="4"/>
        <v>76</v>
      </c>
      <c r="B86" s="77" t="s">
        <v>90</v>
      </c>
      <c r="C86" s="64" t="s">
        <v>171</v>
      </c>
      <c r="D86" s="81">
        <v>6</v>
      </c>
      <c r="E86" s="70"/>
      <c r="F86" s="71">
        <f t="shared" si="3"/>
        <v>0</v>
      </c>
    </row>
    <row r="87" spans="1:6" s="8" customFormat="1" ht="24" x14ac:dyDescent="0.2">
      <c r="A87" s="69">
        <f t="shared" si="4"/>
        <v>77</v>
      </c>
      <c r="B87" s="77" t="s">
        <v>76</v>
      </c>
      <c r="C87" s="64" t="s">
        <v>77</v>
      </c>
      <c r="D87" s="81">
        <v>3</v>
      </c>
      <c r="E87" s="70"/>
      <c r="F87" s="71">
        <f t="shared" si="3"/>
        <v>0</v>
      </c>
    </row>
    <row r="88" spans="1:6" s="8" customFormat="1" ht="12" x14ac:dyDescent="0.2">
      <c r="A88" s="69">
        <f t="shared" si="4"/>
        <v>78</v>
      </c>
      <c r="B88" s="77" t="s">
        <v>105</v>
      </c>
      <c r="C88" s="64" t="s">
        <v>106</v>
      </c>
      <c r="D88" s="81">
        <v>3</v>
      </c>
      <c r="E88" s="70"/>
      <c r="F88" s="71">
        <f t="shared" si="3"/>
        <v>0</v>
      </c>
    </row>
    <row r="89" spans="1:6" s="8" customFormat="1" ht="24" x14ac:dyDescent="0.2">
      <c r="A89" s="69">
        <f t="shared" si="4"/>
        <v>79</v>
      </c>
      <c r="B89" s="77" t="s">
        <v>107</v>
      </c>
      <c r="C89" s="64" t="s">
        <v>108</v>
      </c>
      <c r="D89" s="81">
        <v>3</v>
      </c>
      <c r="E89" s="70"/>
      <c r="F89" s="71">
        <f t="shared" si="3"/>
        <v>0</v>
      </c>
    </row>
    <row r="90" spans="1:6" s="8" customFormat="1" ht="24" x14ac:dyDescent="0.2">
      <c r="A90" s="69">
        <f t="shared" si="4"/>
        <v>80</v>
      </c>
      <c r="B90" s="78" t="s">
        <v>109</v>
      </c>
      <c r="C90" s="72" t="s">
        <v>110</v>
      </c>
      <c r="D90" s="81">
        <v>3</v>
      </c>
      <c r="E90" s="70"/>
      <c r="F90" s="71">
        <f t="shared" si="3"/>
        <v>0</v>
      </c>
    </row>
    <row r="91" spans="1:6" s="8" customFormat="1" ht="48" x14ac:dyDescent="0.2">
      <c r="A91" s="69">
        <f t="shared" si="4"/>
        <v>81</v>
      </c>
      <c r="B91" s="78" t="s">
        <v>55</v>
      </c>
      <c r="C91" s="72" t="s">
        <v>172</v>
      </c>
      <c r="D91" s="81">
        <v>3</v>
      </c>
      <c r="E91" s="70"/>
      <c r="F91" s="71">
        <f t="shared" si="3"/>
        <v>0</v>
      </c>
    </row>
    <row r="92" spans="1:6" s="8" customFormat="1" ht="36" x14ac:dyDescent="0.2">
      <c r="A92" s="69">
        <f t="shared" si="4"/>
        <v>82</v>
      </c>
      <c r="B92" s="78" t="s">
        <v>147</v>
      </c>
      <c r="C92" s="72" t="s">
        <v>173</v>
      </c>
      <c r="D92" s="81">
        <v>3</v>
      </c>
      <c r="E92" s="70"/>
      <c r="F92" s="71">
        <f t="shared" si="3"/>
        <v>0</v>
      </c>
    </row>
    <row r="93" spans="1:6" s="8" customFormat="1" ht="36" x14ac:dyDescent="0.2">
      <c r="A93" s="69">
        <f t="shared" si="4"/>
        <v>83</v>
      </c>
      <c r="B93" s="78" t="s">
        <v>117</v>
      </c>
      <c r="C93" s="72" t="s">
        <v>174</v>
      </c>
      <c r="D93" s="81">
        <v>3</v>
      </c>
      <c r="E93" s="70"/>
      <c r="F93" s="71">
        <f t="shared" si="3"/>
        <v>0</v>
      </c>
    </row>
    <row r="94" spans="1:6" s="8" customFormat="1" ht="36" x14ac:dyDescent="0.2">
      <c r="A94" s="69">
        <f t="shared" si="4"/>
        <v>84</v>
      </c>
      <c r="B94" s="78" t="s">
        <v>145</v>
      </c>
      <c r="C94" s="72" t="s">
        <v>175</v>
      </c>
      <c r="D94" s="81">
        <v>3</v>
      </c>
      <c r="E94" s="70"/>
      <c r="F94" s="71">
        <f t="shared" si="3"/>
        <v>0</v>
      </c>
    </row>
    <row r="95" spans="1:6" s="8" customFormat="1" ht="36" x14ac:dyDescent="0.2">
      <c r="A95" s="69">
        <f t="shared" si="4"/>
        <v>85</v>
      </c>
      <c r="B95" s="78" t="s">
        <v>115</v>
      </c>
      <c r="C95" s="72" t="s">
        <v>176</v>
      </c>
      <c r="D95" s="81">
        <v>3</v>
      </c>
      <c r="E95" s="70"/>
      <c r="F95" s="71">
        <f t="shared" si="3"/>
        <v>0</v>
      </c>
    </row>
    <row r="96" spans="1:6" s="8" customFormat="1" ht="36" x14ac:dyDescent="0.2">
      <c r="A96" s="69">
        <f t="shared" si="4"/>
        <v>86</v>
      </c>
      <c r="B96" s="78" t="s">
        <v>113</v>
      </c>
      <c r="C96" s="72" t="s">
        <v>177</v>
      </c>
      <c r="D96" s="81">
        <v>3</v>
      </c>
      <c r="E96" s="70"/>
      <c r="F96" s="71">
        <f t="shared" si="3"/>
        <v>0</v>
      </c>
    </row>
    <row r="97" spans="1:6" s="8" customFormat="1" ht="48" x14ac:dyDescent="0.2">
      <c r="A97" s="69">
        <f t="shared" si="4"/>
        <v>87</v>
      </c>
      <c r="B97" s="77" t="s">
        <v>97</v>
      </c>
      <c r="C97" s="64" t="s">
        <v>178</v>
      </c>
      <c r="D97" s="81">
        <v>3</v>
      </c>
      <c r="E97" s="70"/>
      <c r="F97" s="71">
        <f t="shared" si="3"/>
        <v>0</v>
      </c>
    </row>
    <row r="98" spans="1:6" s="8" customFormat="1" ht="60" x14ac:dyDescent="0.2">
      <c r="A98" s="69">
        <f t="shared" si="4"/>
        <v>88</v>
      </c>
      <c r="B98" s="77" t="s">
        <v>99</v>
      </c>
      <c r="C98" s="64" t="s">
        <v>179</v>
      </c>
      <c r="D98" s="81">
        <v>3</v>
      </c>
      <c r="E98" s="70"/>
      <c r="F98" s="71">
        <f t="shared" si="3"/>
        <v>0</v>
      </c>
    </row>
    <row r="99" spans="1:6" s="8" customFormat="1" ht="36" x14ac:dyDescent="0.2">
      <c r="A99" s="69">
        <f t="shared" si="4"/>
        <v>89</v>
      </c>
      <c r="B99" s="77" t="s">
        <v>103</v>
      </c>
      <c r="C99" s="64" t="s">
        <v>180</v>
      </c>
      <c r="D99" s="81">
        <v>3</v>
      </c>
      <c r="E99" s="70"/>
      <c r="F99" s="71">
        <f t="shared" si="3"/>
        <v>0</v>
      </c>
    </row>
    <row r="100" spans="1:6" s="8" customFormat="1" ht="12" x14ac:dyDescent="0.2">
      <c r="A100" s="69">
        <f t="shared" si="4"/>
        <v>90</v>
      </c>
      <c r="B100" s="77" t="s">
        <v>111</v>
      </c>
      <c r="C100" s="64" t="s">
        <v>112</v>
      </c>
      <c r="D100" s="81">
        <v>3</v>
      </c>
      <c r="E100" s="70"/>
      <c r="F100" s="71">
        <f t="shared" si="3"/>
        <v>0</v>
      </c>
    </row>
    <row r="101" spans="1:6" s="8" customFormat="1" ht="36" x14ac:dyDescent="0.2">
      <c r="A101" s="69">
        <f t="shared" si="4"/>
        <v>91</v>
      </c>
      <c r="B101" s="77" t="s">
        <v>76</v>
      </c>
      <c r="C101" s="64" t="s">
        <v>181</v>
      </c>
      <c r="D101" s="81">
        <v>3</v>
      </c>
      <c r="E101" s="70"/>
      <c r="F101" s="71">
        <f t="shared" si="3"/>
        <v>0</v>
      </c>
    </row>
    <row r="102" spans="1:6" s="8" customFormat="1" ht="36" x14ac:dyDescent="0.2">
      <c r="A102" s="69">
        <f t="shared" si="4"/>
        <v>92</v>
      </c>
      <c r="B102" s="77" t="s">
        <v>0</v>
      </c>
      <c r="C102" s="64" t="s">
        <v>182</v>
      </c>
      <c r="D102" s="81">
        <v>3</v>
      </c>
      <c r="E102" s="70"/>
      <c r="F102" s="71">
        <f t="shared" si="3"/>
        <v>0</v>
      </c>
    </row>
    <row r="103" spans="1:6" s="8" customFormat="1" ht="36" x14ac:dyDescent="0.2">
      <c r="A103" s="69">
        <f t="shared" si="4"/>
        <v>93</v>
      </c>
      <c r="B103" s="77" t="s">
        <v>105</v>
      </c>
      <c r="C103" s="64" t="s">
        <v>183</v>
      </c>
      <c r="D103" s="81">
        <v>3</v>
      </c>
      <c r="E103" s="70"/>
      <c r="F103" s="71">
        <f t="shared" si="3"/>
        <v>0</v>
      </c>
    </row>
    <row r="104" spans="1:6" s="8" customFormat="1" ht="36" x14ac:dyDescent="0.2">
      <c r="A104" s="69">
        <f t="shared" si="4"/>
        <v>94</v>
      </c>
      <c r="B104" s="77" t="s">
        <v>107</v>
      </c>
      <c r="C104" s="64" t="s">
        <v>184</v>
      </c>
      <c r="D104" s="81">
        <v>3</v>
      </c>
      <c r="E104" s="70"/>
      <c r="F104" s="71">
        <f t="shared" si="3"/>
        <v>0</v>
      </c>
    </row>
    <row r="105" spans="1:6" s="8" customFormat="1" ht="36" x14ac:dyDescent="0.2">
      <c r="A105" s="69">
        <f t="shared" si="4"/>
        <v>95</v>
      </c>
      <c r="B105" s="77" t="s">
        <v>109</v>
      </c>
      <c r="C105" s="64" t="s">
        <v>185</v>
      </c>
      <c r="D105" s="81">
        <v>3</v>
      </c>
      <c r="E105" s="70"/>
      <c r="F105" s="71">
        <f t="shared" si="3"/>
        <v>0</v>
      </c>
    </row>
    <row r="106" spans="1:6" s="8" customFormat="1" ht="12" x14ac:dyDescent="0.2">
      <c r="A106" s="69">
        <f t="shared" si="4"/>
        <v>96</v>
      </c>
      <c r="B106" s="77" t="s">
        <v>190</v>
      </c>
      <c r="C106" s="64" t="s">
        <v>189</v>
      </c>
      <c r="D106" s="81">
        <v>3</v>
      </c>
      <c r="E106" s="70"/>
      <c r="F106" s="71">
        <f t="shared" si="3"/>
        <v>0</v>
      </c>
    </row>
    <row r="107" spans="1:6" s="8" customFormat="1" ht="36" x14ac:dyDescent="0.2">
      <c r="A107" s="69">
        <f t="shared" si="4"/>
        <v>97</v>
      </c>
      <c r="B107" s="77" t="s">
        <v>111</v>
      </c>
      <c r="C107" s="64" t="s">
        <v>186</v>
      </c>
      <c r="D107" s="81">
        <v>3</v>
      </c>
      <c r="E107" s="70"/>
      <c r="F107" s="71">
        <f t="shared" si="3"/>
        <v>0</v>
      </c>
    </row>
    <row r="108" spans="1:6" s="8" customFormat="1" ht="12" x14ac:dyDescent="0.2">
      <c r="A108" s="69">
        <f t="shared" si="4"/>
        <v>98</v>
      </c>
      <c r="B108" s="77" t="s">
        <v>187</v>
      </c>
      <c r="C108" s="64" t="s">
        <v>135</v>
      </c>
      <c r="D108" s="81">
        <v>3</v>
      </c>
      <c r="E108" s="70"/>
      <c r="F108" s="71">
        <f t="shared" si="3"/>
        <v>0</v>
      </c>
    </row>
    <row r="109" spans="1:6" s="8" customFormat="1" ht="12.75" thickBot="1" x14ac:dyDescent="0.25">
      <c r="A109" s="73">
        <f t="shared" si="4"/>
        <v>99</v>
      </c>
      <c r="B109" s="79" t="s">
        <v>95</v>
      </c>
      <c r="C109" s="65" t="s">
        <v>96</v>
      </c>
      <c r="D109" s="82">
        <v>3</v>
      </c>
      <c r="E109" s="74"/>
      <c r="F109" s="75">
        <f t="shared" si="3"/>
        <v>0</v>
      </c>
    </row>
    <row r="110" spans="1:6" s="1" customFormat="1" ht="18" thickBot="1" x14ac:dyDescent="0.35">
      <c r="A110" s="4"/>
      <c r="B110" s="5"/>
      <c r="C110" s="5"/>
      <c r="D110" s="97" t="s">
        <v>142</v>
      </c>
      <c r="E110" s="98"/>
      <c r="F110" s="6">
        <f>SUM(F45:F109)</f>
        <v>0</v>
      </c>
    </row>
    <row r="113" spans="2:6" ht="15.75" thickBot="1" x14ac:dyDescent="0.3"/>
    <row r="114" spans="2:6" x14ac:dyDescent="0.25">
      <c r="B114" s="91" t="s">
        <v>143</v>
      </c>
      <c r="C114" s="92"/>
      <c r="D114" s="93"/>
      <c r="E114" s="87">
        <f>F17+F42+F110</f>
        <v>0</v>
      </c>
      <c r="F114" s="88"/>
    </row>
    <row r="115" spans="2:6" ht="15.75" thickBot="1" x14ac:dyDescent="0.3">
      <c r="B115" s="94"/>
      <c r="C115" s="95"/>
      <c r="D115" s="96"/>
      <c r="E115" s="89"/>
      <c r="F115" s="90"/>
    </row>
  </sheetData>
  <mergeCells count="8">
    <mergeCell ref="A3:F3"/>
    <mergeCell ref="A18:F18"/>
    <mergeCell ref="A43:F43"/>
    <mergeCell ref="E114:F115"/>
    <mergeCell ref="B114:D115"/>
    <mergeCell ref="D110:E110"/>
    <mergeCell ref="D17:E17"/>
    <mergeCell ref="D42:E42"/>
  </mergeCells>
  <pageMargins left="0.70866141732283472" right="0.70866141732283472" top="0.74803149606299213" bottom="0.74803149606299213" header="0.31496062992125984" footer="0.31496062992125984"/>
  <pageSetup paperSize="9" scale="6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formularz ofertowy</vt:lpstr>
      <vt:lpstr>'formularz ofertowy'!Obszar_wydruku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 Jaskulska</dc:creator>
  <cp:lastModifiedBy>Jan Jóżkiewicz</cp:lastModifiedBy>
  <cp:lastPrinted>2024-12-10T13:16:04Z</cp:lastPrinted>
  <dcterms:created xsi:type="dcterms:W3CDTF">2021-11-18T11:46:11Z</dcterms:created>
  <dcterms:modified xsi:type="dcterms:W3CDTF">2024-12-10T13:17:24Z</dcterms:modified>
</cp:coreProperties>
</file>